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10" windowWidth="16170" windowHeight="13110" activeTab="0"/>
  </bookViews>
  <sheets>
    <sheet name="Sheet 1" sheetId="1" r:id="rId1"/>
  </sheets>
  <definedNames>
    <definedName name="_xlnm.Print_Area" localSheetId="0">'Sheet 1'!$A$1:$K$39</definedName>
  </definedNames>
  <calcPr fullCalcOnLoad="1"/>
</workbook>
</file>

<file path=xl/sharedStrings.xml><?xml version="1.0" encoding="utf-8"?>
<sst xmlns="http://schemas.openxmlformats.org/spreadsheetml/2006/main" count="84" uniqueCount="49">
  <si>
    <t>UNIT</t>
  </si>
  <si>
    <t/>
  </si>
  <si>
    <t>ITEM OF WORK</t>
  </si>
  <si>
    <t>QUANTITY</t>
  </si>
  <si>
    <t>PRICE BID</t>
  </si>
  <si>
    <t>AMOUNT</t>
  </si>
  <si>
    <t>Clearing</t>
  </si>
  <si>
    <t>Station Grading</t>
  </si>
  <si>
    <t>Subgrade Undercutting, Type II</t>
  </si>
  <si>
    <t>TOTAL BID</t>
  </si>
  <si>
    <t>Ton</t>
  </si>
  <si>
    <t>Restoration</t>
  </si>
  <si>
    <t>Mulch Blanket</t>
  </si>
  <si>
    <t>Riprap, Plain</t>
  </si>
  <si>
    <t>LS</t>
  </si>
  <si>
    <t>Cyd</t>
  </si>
  <si>
    <t>Syd</t>
  </si>
  <si>
    <t>Ft</t>
  </si>
  <si>
    <t>Ea</t>
  </si>
  <si>
    <t>Lbs</t>
  </si>
  <si>
    <t>Sft</t>
  </si>
  <si>
    <t>Subbase, CIP</t>
  </si>
  <si>
    <t>Aggregate Base, 6 inch</t>
  </si>
  <si>
    <t>PRELIMINARY</t>
  </si>
  <si>
    <t>Culv, Cl E, Conc, 18 inch</t>
  </si>
  <si>
    <t>Culv End Sect, Conc, 18 inch</t>
  </si>
  <si>
    <t>Approach, Cl II</t>
  </si>
  <si>
    <t>Culv, Cl F, 12 inch</t>
  </si>
  <si>
    <t>Sign, Type B, Temp, Modified</t>
  </si>
  <si>
    <t>ENGINEER'S ESTIMATE</t>
  </si>
  <si>
    <t>Plastic Drum, High Intensity, Lighted Modified</t>
  </si>
  <si>
    <t xml:space="preserve">Barricade Type III, High Intensity, Dbl Sided, Ltd, Mod. </t>
  </si>
  <si>
    <t>Mulch Blanket, High Velocity</t>
  </si>
  <si>
    <t>Project Cleanup</t>
  </si>
  <si>
    <t>Extended Restoration</t>
  </si>
  <si>
    <t>Erosion Control, Silt Fence</t>
  </si>
  <si>
    <t>Culv, Cl F, 18 inch</t>
  </si>
  <si>
    <t xml:space="preserve"> </t>
  </si>
  <si>
    <t>Underdrain, Subgrade, 6 inch</t>
  </si>
  <si>
    <t>Underdrain Outlet, 6 inch</t>
  </si>
  <si>
    <t xml:space="preserve">Underdrain, Outlet Ending, 6 inch </t>
  </si>
  <si>
    <t>Geotextile, Stabilization</t>
  </si>
  <si>
    <t>Aggregate, 6A</t>
  </si>
  <si>
    <t>Topsoil Surface, Salv, LM</t>
  </si>
  <si>
    <t>Seeding, Mixture CR</t>
  </si>
  <si>
    <t>Erosion Control, Check Dam</t>
  </si>
  <si>
    <t>Approach, 21AA</t>
  </si>
  <si>
    <t>PROJECT NO. 4735 – 1.00 miles of roadway reconstruction including grade establishment, sand subbase, aggregate base, culvert replacements, and restoration on 108th Street from 2nd Street to Patterson Road, Leighton Township, Allegan County.</t>
  </si>
  <si>
    <t>BID TABULATION - Wednesday, March 26, 2014 - HIGHWAY CONSTRUCTION
Allegan County Road Commission
1308 Lincoln Road
Allegan, Michigan 49010-9762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</si>
</sst>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#,##0.0_);\(#,##0.0\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8"/>
      <name val="Helv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center"/>
    </xf>
    <xf numFmtId="166" fontId="1" fillId="0" borderId="19" xfId="0" applyNumberFormat="1" applyFont="1" applyBorder="1" applyAlignment="1" applyProtection="1">
      <alignment/>
      <protection/>
    </xf>
    <xf numFmtId="4" fontId="1" fillId="0" borderId="19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 horizontal="right"/>
    </xf>
    <xf numFmtId="0" fontId="1" fillId="0" borderId="19" xfId="0" applyFont="1" applyFill="1" applyBorder="1" applyAlignment="1">
      <alignment/>
    </xf>
    <xf numFmtId="166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7" fontId="1" fillId="0" borderId="19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M10" sqref="M10"/>
    </sheetView>
  </sheetViews>
  <sheetFormatPr defaultColWidth="9.77734375" defaultRowHeight="15.75"/>
  <cols>
    <col min="1" max="1" width="38.3359375" style="1" customWidth="1"/>
    <col min="2" max="2" width="8.4453125" style="1" bestFit="1" customWidth="1"/>
    <col min="3" max="3" width="4.3359375" style="1" bestFit="1" customWidth="1"/>
    <col min="4" max="4" width="8.4453125" style="1" customWidth="1"/>
    <col min="5" max="5" width="8.3359375" style="1" customWidth="1"/>
    <col min="6" max="6" width="8.4453125" style="1" customWidth="1"/>
    <col min="7" max="7" width="8.3359375" style="1" customWidth="1"/>
    <col min="8" max="8" width="8.4453125" style="1" customWidth="1"/>
    <col min="9" max="9" width="8.3359375" style="1" customWidth="1"/>
    <col min="10" max="10" width="8.88671875" style="1" bestFit="1" customWidth="1"/>
    <col min="11" max="11" width="10.77734375" style="1" customWidth="1"/>
    <col min="12" max="16384" width="9.77734375" style="1" customWidth="1"/>
  </cols>
  <sheetData>
    <row r="1" spans="1:11" ht="19.5" customHeight="1">
      <c r="A1" s="30" t="s">
        <v>48</v>
      </c>
      <c r="B1" s="30"/>
      <c r="C1" s="30"/>
      <c r="D1" s="30"/>
      <c r="E1" s="30" t="s">
        <v>47</v>
      </c>
      <c r="F1" s="30"/>
      <c r="G1" s="30"/>
      <c r="H1" s="30"/>
      <c r="I1" s="30"/>
      <c r="J1" s="30"/>
      <c r="K1" s="30"/>
    </row>
    <row r="2" spans="1:11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 customHeight="1">
      <c r="A3" s="30"/>
      <c r="B3" s="30"/>
      <c r="C3" s="30"/>
      <c r="D3" s="30"/>
      <c r="E3" s="31"/>
      <c r="F3" s="31"/>
      <c r="G3" s="31"/>
      <c r="H3" s="31"/>
      <c r="I3" s="31"/>
      <c r="J3" s="31"/>
      <c r="K3" s="31"/>
    </row>
    <row r="4" spans="1:11" ht="15">
      <c r="A4" s="3"/>
      <c r="B4" s="4"/>
      <c r="C4" s="4"/>
      <c r="D4" s="5"/>
      <c r="E4" s="6"/>
      <c r="F4" s="5"/>
      <c r="G4" s="6"/>
      <c r="H4" s="5"/>
      <c r="I4" s="6"/>
      <c r="J4" s="28" t="s">
        <v>23</v>
      </c>
      <c r="K4" s="29"/>
    </row>
    <row r="5" spans="1:11" ht="12.75">
      <c r="A5" s="4"/>
      <c r="B5" s="4"/>
      <c r="C5" s="4"/>
      <c r="D5" s="7"/>
      <c r="E5" s="8"/>
      <c r="F5" s="9"/>
      <c r="G5" s="8"/>
      <c r="H5" s="9"/>
      <c r="I5" s="8"/>
      <c r="J5" s="26" t="s">
        <v>29</v>
      </c>
      <c r="K5" s="27"/>
    </row>
    <row r="6" spans="1:11" ht="12.75">
      <c r="A6" s="10"/>
      <c r="B6" s="11"/>
      <c r="C6" s="11"/>
      <c r="D6" s="12" t="s">
        <v>0</v>
      </c>
      <c r="E6" s="13"/>
      <c r="F6" s="14" t="s">
        <v>0</v>
      </c>
      <c r="G6" s="14" t="s">
        <v>1</v>
      </c>
      <c r="H6" s="14" t="s">
        <v>0</v>
      </c>
      <c r="I6" s="14" t="s">
        <v>1</v>
      </c>
      <c r="J6" s="14" t="s">
        <v>0</v>
      </c>
      <c r="K6" s="13"/>
    </row>
    <row r="7" spans="1:11" ht="12.75">
      <c r="A7" s="12" t="s">
        <v>2</v>
      </c>
      <c r="B7" s="14" t="s">
        <v>3</v>
      </c>
      <c r="C7" s="14" t="s">
        <v>0</v>
      </c>
      <c r="D7" s="14" t="s">
        <v>4</v>
      </c>
      <c r="E7" s="14" t="s">
        <v>5</v>
      </c>
      <c r="F7" s="14" t="s">
        <v>4</v>
      </c>
      <c r="G7" s="14" t="s">
        <v>5</v>
      </c>
      <c r="H7" s="14" t="s">
        <v>4</v>
      </c>
      <c r="I7" s="14" t="s">
        <v>5</v>
      </c>
      <c r="J7" s="14" t="s">
        <v>4</v>
      </c>
      <c r="K7" s="14" t="s">
        <v>5</v>
      </c>
    </row>
    <row r="8" spans="1:11" ht="12.75">
      <c r="A8" s="15" t="s">
        <v>6</v>
      </c>
      <c r="B8" s="16">
        <v>1</v>
      </c>
      <c r="C8" s="17" t="s">
        <v>14</v>
      </c>
      <c r="D8" s="18"/>
      <c r="E8" s="18">
        <f aca="true" t="shared" si="0" ref="E8:E24">D8*B8</f>
        <v>0</v>
      </c>
      <c r="F8" s="18"/>
      <c r="G8" s="18">
        <f aca="true" t="shared" si="1" ref="G8:G24">F8*B8</f>
        <v>0</v>
      </c>
      <c r="H8" s="18"/>
      <c r="I8" s="18">
        <f aca="true" t="shared" si="2" ref="I8:I24">H8*B8</f>
        <v>0</v>
      </c>
      <c r="J8" s="18">
        <v>50000</v>
      </c>
      <c r="K8" s="18">
        <f aca="true" t="shared" si="3" ref="K8:K24">J8*B8</f>
        <v>50000</v>
      </c>
    </row>
    <row r="9" spans="1:11" ht="12.75">
      <c r="A9" s="15" t="s">
        <v>7</v>
      </c>
      <c r="B9" s="16">
        <v>1</v>
      </c>
      <c r="C9" s="17" t="s">
        <v>14</v>
      </c>
      <c r="D9" s="19"/>
      <c r="E9" s="19">
        <f t="shared" si="0"/>
        <v>0</v>
      </c>
      <c r="F9" s="19"/>
      <c r="G9" s="19">
        <f t="shared" si="1"/>
        <v>0</v>
      </c>
      <c r="H9" s="19"/>
      <c r="I9" s="19">
        <f t="shared" si="2"/>
        <v>0</v>
      </c>
      <c r="J9" s="19">
        <v>45000</v>
      </c>
      <c r="K9" s="19">
        <f t="shared" si="3"/>
        <v>45000</v>
      </c>
    </row>
    <row r="10" spans="1:11" ht="12.75">
      <c r="A10" s="15" t="s">
        <v>21</v>
      </c>
      <c r="B10" s="20">
        <f>7730</f>
        <v>7730</v>
      </c>
      <c r="C10" s="17" t="s">
        <v>15</v>
      </c>
      <c r="D10" s="19"/>
      <c r="E10" s="19">
        <f t="shared" si="0"/>
        <v>0</v>
      </c>
      <c r="F10" s="19"/>
      <c r="G10" s="19">
        <f t="shared" si="1"/>
        <v>0</v>
      </c>
      <c r="H10" s="19"/>
      <c r="I10" s="19">
        <f t="shared" si="2"/>
        <v>0</v>
      </c>
      <c r="J10" s="19">
        <v>5.5</v>
      </c>
      <c r="K10" s="19">
        <f t="shared" si="3"/>
        <v>42515</v>
      </c>
    </row>
    <row r="11" spans="1:11" ht="12.75">
      <c r="A11" s="15" t="s">
        <v>43</v>
      </c>
      <c r="B11" s="20">
        <v>2000</v>
      </c>
      <c r="C11" s="17" t="s">
        <v>15</v>
      </c>
      <c r="D11" s="19"/>
      <c r="E11" s="19">
        <f t="shared" si="0"/>
        <v>0</v>
      </c>
      <c r="F11" s="19"/>
      <c r="G11" s="19">
        <f t="shared" si="1"/>
        <v>0</v>
      </c>
      <c r="H11" s="19"/>
      <c r="I11" s="19">
        <f t="shared" si="2"/>
        <v>0</v>
      </c>
      <c r="J11" s="19">
        <v>3</v>
      </c>
      <c r="K11" s="19">
        <f t="shared" si="3"/>
        <v>6000</v>
      </c>
    </row>
    <row r="12" spans="1:11" ht="12.75">
      <c r="A12" s="15" t="s">
        <v>41</v>
      </c>
      <c r="B12" s="20">
        <v>7000</v>
      </c>
      <c r="C12" s="17" t="s">
        <v>16</v>
      </c>
      <c r="D12" s="19"/>
      <c r="E12" s="19">
        <f t="shared" si="0"/>
        <v>0</v>
      </c>
      <c r="F12" s="19"/>
      <c r="G12" s="19">
        <f t="shared" si="1"/>
        <v>0</v>
      </c>
      <c r="H12" s="19"/>
      <c r="I12" s="19">
        <f t="shared" si="2"/>
        <v>0</v>
      </c>
      <c r="J12" s="19">
        <v>2</v>
      </c>
      <c r="K12" s="19">
        <f t="shared" si="3"/>
        <v>14000</v>
      </c>
    </row>
    <row r="13" spans="1:11" ht="12.75">
      <c r="A13" s="15" t="s">
        <v>42</v>
      </c>
      <c r="B13" s="20">
        <v>50</v>
      </c>
      <c r="C13" s="17" t="s">
        <v>10</v>
      </c>
      <c r="D13" s="19"/>
      <c r="E13" s="19">
        <f t="shared" si="0"/>
        <v>0</v>
      </c>
      <c r="F13" s="19"/>
      <c r="G13" s="19">
        <f t="shared" si="1"/>
        <v>0</v>
      </c>
      <c r="H13" s="19"/>
      <c r="I13" s="19">
        <f t="shared" si="2"/>
        <v>0</v>
      </c>
      <c r="J13" s="19">
        <v>17</v>
      </c>
      <c r="K13" s="19">
        <f t="shared" si="3"/>
        <v>850</v>
      </c>
    </row>
    <row r="14" spans="1:11" ht="12.75">
      <c r="A14" s="15" t="s">
        <v>8</v>
      </c>
      <c r="B14" s="20">
        <v>4000</v>
      </c>
      <c r="C14" s="17" t="s">
        <v>15</v>
      </c>
      <c r="D14" s="19"/>
      <c r="E14" s="19">
        <f t="shared" si="0"/>
        <v>0</v>
      </c>
      <c r="F14" s="19"/>
      <c r="G14" s="19">
        <f t="shared" si="1"/>
        <v>0</v>
      </c>
      <c r="H14" s="19"/>
      <c r="I14" s="19">
        <f t="shared" si="2"/>
        <v>0</v>
      </c>
      <c r="J14" s="19">
        <v>7</v>
      </c>
      <c r="K14" s="19">
        <f t="shared" si="3"/>
        <v>28000</v>
      </c>
    </row>
    <row r="15" spans="1:11" ht="12.75">
      <c r="A15" s="15" t="s">
        <v>27</v>
      </c>
      <c r="B15" s="16">
        <f>(60)+(0)+(0)+(40+40)+(30+40+40+50)+(40)+(0)</f>
        <v>340</v>
      </c>
      <c r="C15" s="17" t="s">
        <v>17</v>
      </c>
      <c r="D15" s="19"/>
      <c r="E15" s="19">
        <f t="shared" si="0"/>
        <v>0</v>
      </c>
      <c r="F15" s="19"/>
      <c r="G15" s="19">
        <f t="shared" si="1"/>
        <v>0</v>
      </c>
      <c r="H15" s="19"/>
      <c r="I15" s="19">
        <f t="shared" si="2"/>
        <v>0</v>
      </c>
      <c r="J15" s="19">
        <v>12</v>
      </c>
      <c r="K15" s="19">
        <f t="shared" si="3"/>
        <v>4080</v>
      </c>
    </row>
    <row r="16" spans="1:11" ht="12.75">
      <c r="A16" s="15" t="s">
        <v>36</v>
      </c>
      <c r="B16" s="16">
        <f>(60)+(0)+(40)+(40+40)+(0)+(0)</f>
        <v>180</v>
      </c>
      <c r="C16" s="17" t="s">
        <v>17</v>
      </c>
      <c r="D16" s="19"/>
      <c r="E16" s="19">
        <f t="shared" si="0"/>
        <v>0</v>
      </c>
      <c r="F16" s="19"/>
      <c r="G16" s="19">
        <f t="shared" si="1"/>
        <v>0</v>
      </c>
      <c r="H16" s="19"/>
      <c r="I16" s="19">
        <f t="shared" si="2"/>
        <v>0</v>
      </c>
      <c r="J16" s="19">
        <v>16</v>
      </c>
      <c r="K16" s="19">
        <f t="shared" si="3"/>
        <v>2880</v>
      </c>
    </row>
    <row r="17" spans="1:11" ht="12.75">
      <c r="A17" s="15" t="s">
        <v>24</v>
      </c>
      <c r="B17" s="16">
        <f>40+56+40+40</f>
        <v>176</v>
      </c>
      <c r="C17" s="17" t="s">
        <v>17</v>
      </c>
      <c r="D17" s="19"/>
      <c r="E17" s="19">
        <f t="shared" si="0"/>
        <v>0</v>
      </c>
      <c r="F17" s="19"/>
      <c r="G17" s="19">
        <f t="shared" si="1"/>
        <v>0</v>
      </c>
      <c r="H17" s="19"/>
      <c r="I17" s="19">
        <f t="shared" si="2"/>
        <v>0</v>
      </c>
      <c r="J17" s="19">
        <v>30</v>
      </c>
      <c r="K17" s="19">
        <f t="shared" si="3"/>
        <v>5280</v>
      </c>
    </row>
    <row r="18" spans="1:11" ht="12.75">
      <c r="A18" s="15" t="s">
        <v>25</v>
      </c>
      <c r="B18" s="16">
        <f>2+2+2+2</f>
        <v>8</v>
      </c>
      <c r="C18" s="17" t="s">
        <v>18</v>
      </c>
      <c r="D18" s="19"/>
      <c r="E18" s="19">
        <f t="shared" si="0"/>
        <v>0</v>
      </c>
      <c r="F18" s="19"/>
      <c r="G18" s="19">
        <f t="shared" si="1"/>
        <v>0</v>
      </c>
      <c r="H18" s="19"/>
      <c r="I18" s="19">
        <f t="shared" si="2"/>
        <v>0</v>
      </c>
      <c r="J18" s="19">
        <v>500</v>
      </c>
      <c r="K18" s="19">
        <f t="shared" si="3"/>
        <v>4000</v>
      </c>
    </row>
    <row r="19" spans="1:11" ht="12.75">
      <c r="A19" s="15" t="s">
        <v>38</v>
      </c>
      <c r="B19" s="20">
        <f>(450*2)+100</f>
        <v>1000</v>
      </c>
      <c r="C19" s="17" t="s">
        <v>17</v>
      </c>
      <c r="D19" s="19"/>
      <c r="E19" s="19">
        <f t="shared" si="0"/>
        <v>0</v>
      </c>
      <c r="F19" s="19"/>
      <c r="G19" s="19">
        <f t="shared" si="1"/>
        <v>0</v>
      </c>
      <c r="H19" s="19"/>
      <c r="I19" s="19">
        <f t="shared" si="2"/>
        <v>0</v>
      </c>
      <c r="J19" s="19">
        <v>2.75</v>
      </c>
      <c r="K19" s="19">
        <f t="shared" si="3"/>
        <v>2750</v>
      </c>
    </row>
    <row r="20" spans="1:11" ht="12.75">
      <c r="A20" s="15" t="s">
        <v>39</v>
      </c>
      <c r="B20" s="16">
        <f>10*4</f>
        <v>40</v>
      </c>
      <c r="C20" s="17" t="s">
        <v>17</v>
      </c>
      <c r="D20" s="19"/>
      <c r="E20" s="19">
        <f t="shared" si="0"/>
        <v>0</v>
      </c>
      <c r="F20" s="19"/>
      <c r="G20" s="19">
        <f t="shared" si="1"/>
        <v>0</v>
      </c>
      <c r="H20" s="19"/>
      <c r="I20" s="19">
        <f t="shared" si="2"/>
        <v>0</v>
      </c>
      <c r="J20" s="19">
        <v>6</v>
      </c>
      <c r="K20" s="19">
        <f t="shared" si="3"/>
        <v>240</v>
      </c>
    </row>
    <row r="21" spans="1:11" ht="12.75">
      <c r="A21" s="15" t="s">
        <v>40</v>
      </c>
      <c r="B21" s="16">
        <f>4</f>
        <v>4</v>
      </c>
      <c r="C21" s="17" t="s">
        <v>18</v>
      </c>
      <c r="D21" s="19"/>
      <c r="E21" s="19">
        <f t="shared" si="0"/>
        <v>0</v>
      </c>
      <c r="F21" s="19"/>
      <c r="G21" s="19">
        <f t="shared" si="1"/>
        <v>0</v>
      </c>
      <c r="H21" s="19"/>
      <c r="I21" s="19">
        <f t="shared" si="2"/>
        <v>0</v>
      </c>
      <c r="J21" s="19">
        <v>125</v>
      </c>
      <c r="K21" s="19">
        <f t="shared" si="3"/>
        <v>500</v>
      </c>
    </row>
    <row r="22" spans="1:11" ht="12.75">
      <c r="A22" s="15" t="s">
        <v>26</v>
      </c>
      <c r="B22" s="20">
        <f>(35)+(0)+(10+10+10+10+15+15)+(15+15+15+15)+(10+15+15+10)+(15)+(0)</f>
        <v>230</v>
      </c>
      <c r="C22" s="17" t="s">
        <v>10</v>
      </c>
      <c r="D22" s="19"/>
      <c r="E22" s="19">
        <f t="shared" si="0"/>
        <v>0</v>
      </c>
      <c r="F22" s="19"/>
      <c r="G22" s="19">
        <f t="shared" si="1"/>
        <v>0</v>
      </c>
      <c r="H22" s="19"/>
      <c r="I22" s="19">
        <f t="shared" si="2"/>
        <v>0</v>
      </c>
      <c r="J22" s="19">
        <v>12</v>
      </c>
      <c r="K22" s="19">
        <f t="shared" si="3"/>
        <v>2760</v>
      </c>
    </row>
    <row r="23" spans="1:11" ht="12.75">
      <c r="A23" s="15" t="s">
        <v>46</v>
      </c>
      <c r="B23" s="20">
        <v>50</v>
      </c>
      <c r="C23" s="17" t="s">
        <v>10</v>
      </c>
      <c r="D23" s="19"/>
      <c r="E23" s="19">
        <f t="shared" si="0"/>
        <v>0</v>
      </c>
      <c r="F23" s="19"/>
      <c r="G23" s="19">
        <f t="shared" si="1"/>
        <v>0</v>
      </c>
      <c r="H23" s="19"/>
      <c r="I23" s="19">
        <f t="shared" si="2"/>
        <v>0</v>
      </c>
      <c r="J23" s="19">
        <v>15</v>
      </c>
      <c r="K23" s="19">
        <f t="shared" si="3"/>
        <v>750</v>
      </c>
    </row>
    <row r="24" spans="1:11" ht="12.75">
      <c r="A24" s="15" t="s">
        <v>22</v>
      </c>
      <c r="B24" s="20">
        <v>18900</v>
      </c>
      <c r="C24" s="17" t="s">
        <v>16</v>
      </c>
      <c r="D24" s="19"/>
      <c r="E24" s="19">
        <f t="shared" si="0"/>
        <v>0</v>
      </c>
      <c r="F24" s="19"/>
      <c r="G24" s="19">
        <f t="shared" si="1"/>
        <v>0</v>
      </c>
      <c r="H24" s="19"/>
      <c r="I24" s="19">
        <f t="shared" si="2"/>
        <v>0</v>
      </c>
      <c r="J24" s="19">
        <v>3</v>
      </c>
      <c r="K24" s="19">
        <f t="shared" si="3"/>
        <v>56700</v>
      </c>
    </row>
    <row r="25" spans="1:11" ht="12.75">
      <c r="A25" s="15" t="s">
        <v>11</v>
      </c>
      <c r="B25" s="16">
        <v>1</v>
      </c>
      <c r="C25" s="17" t="s">
        <v>14</v>
      </c>
      <c r="D25" s="19"/>
      <c r="E25" s="19">
        <f aca="true" t="shared" si="4" ref="E25:E36">D25*B25</f>
        <v>0</v>
      </c>
      <c r="F25" s="19"/>
      <c r="G25" s="19">
        <f aca="true" t="shared" si="5" ref="G25:G36">F25*B25</f>
        <v>0</v>
      </c>
      <c r="H25" s="19"/>
      <c r="I25" s="19">
        <f aca="true" t="shared" si="6" ref="I25:I36">H25*B25</f>
        <v>0</v>
      </c>
      <c r="J25" s="19">
        <v>5000</v>
      </c>
      <c r="K25" s="19">
        <f aca="true" t="shared" si="7" ref="K25:K36">J25*B25</f>
        <v>5000</v>
      </c>
    </row>
    <row r="26" spans="1:12" ht="12.75">
      <c r="A26" s="15" t="s">
        <v>34</v>
      </c>
      <c r="B26" s="16">
        <v>1</v>
      </c>
      <c r="C26" s="17" t="s">
        <v>14</v>
      </c>
      <c r="D26" s="19"/>
      <c r="E26" s="19">
        <f t="shared" si="4"/>
        <v>0</v>
      </c>
      <c r="F26" s="19"/>
      <c r="G26" s="19">
        <f t="shared" si="5"/>
        <v>0</v>
      </c>
      <c r="H26" s="19"/>
      <c r="I26" s="19">
        <f t="shared" si="6"/>
        <v>0</v>
      </c>
      <c r="J26" s="19">
        <v>1000</v>
      </c>
      <c r="K26" s="19">
        <f t="shared" si="7"/>
        <v>1000</v>
      </c>
      <c r="L26" s="1" t="s">
        <v>37</v>
      </c>
    </row>
    <row r="27" spans="1:11" ht="12.75">
      <c r="A27" s="15" t="s">
        <v>44</v>
      </c>
      <c r="B27" s="20">
        <v>300</v>
      </c>
      <c r="C27" s="17" t="s">
        <v>19</v>
      </c>
      <c r="D27" s="19"/>
      <c r="E27" s="19">
        <f t="shared" si="4"/>
        <v>0</v>
      </c>
      <c r="F27" s="19"/>
      <c r="G27" s="19">
        <f t="shared" si="5"/>
        <v>0</v>
      </c>
      <c r="H27" s="19"/>
      <c r="I27" s="19">
        <f t="shared" si="6"/>
        <v>0</v>
      </c>
      <c r="J27" s="19">
        <v>2</v>
      </c>
      <c r="K27" s="19">
        <f t="shared" si="7"/>
        <v>600</v>
      </c>
    </row>
    <row r="28" spans="1:11" ht="12.75">
      <c r="A28" s="15" t="s">
        <v>28</v>
      </c>
      <c r="B28" s="20">
        <f>((4*4)*8)+((2.5*3)*2)</f>
        <v>143</v>
      </c>
      <c r="C28" s="17" t="s">
        <v>20</v>
      </c>
      <c r="D28" s="19"/>
      <c r="E28" s="19">
        <f t="shared" si="4"/>
        <v>0</v>
      </c>
      <c r="F28" s="19"/>
      <c r="G28" s="19">
        <f t="shared" si="5"/>
        <v>0</v>
      </c>
      <c r="H28" s="19"/>
      <c r="I28" s="19">
        <f t="shared" si="6"/>
        <v>0</v>
      </c>
      <c r="J28" s="19">
        <v>5</v>
      </c>
      <c r="K28" s="19">
        <f t="shared" si="7"/>
        <v>715</v>
      </c>
    </row>
    <row r="29" spans="1:11" ht="12.75">
      <c r="A29" s="15" t="s">
        <v>30</v>
      </c>
      <c r="B29" s="20">
        <v>30</v>
      </c>
      <c r="C29" s="17" t="s">
        <v>18</v>
      </c>
      <c r="D29" s="19"/>
      <c r="E29" s="19">
        <f t="shared" si="4"/>
        <v>0</v>
      </c>
      <c r="F29" s="19"/>
      <c r="G29" s="19">
        <f t="shared" si="5"/>
        <v>0</v>
      </c>
      <c r="H29" s="19"/>
      <c r="I29" s="19">
        <f t="shared" si="6"/>
        <v>0</v>
      </c>
      <c r="J29" s="19">
        <v>20</v>
      </c>
      <c r="K29" s="19">
        <f t="shared" si="7"/>
        <v>600</v>
      </c>
    </row>
    <row r="30" spans="1:11" ht="12.75">
      <c r="A30" s="15" t="s">
        <v>31</v>
      </c>
      <c r="B30" s="20">
        <v>2</v>
      </c>
      <c r="C30" s="17" t="s">
        <v>18</v>
      </c>
      <c r="D30" s="19"/>
      <c r="E30" s="19">
        <f t="shared" si="4"/>
        <v>0</v>
      </c>
      <c r="F30" s="19"/>
      <c r="G30" s="19">
        <f t="shared" si="5"/>
        <v>0</v>
      </c>
      <c r="H30" s="19"/>
      <c r="I30" s="19">
        <f t="shared" si="6"/>
        <v>0</v>
      </c>
      <c r="J30" s="19">
        <v>150</v>
      </c>
      <c r="K30" s="19">
        <f t="shared" si="7"/>
        <v>300</v>
      </c>
    </row>
    <row r="31" spans="1:11" ht="12.75">
      <c r="A31" s="15" t="s">
        <v>13</v>
      </c>
      <c r="B31" s="20">
        <f>10+10+10+10+(20)</f>
        <v>60</v>
      </c>
      <c r="C31" s="17" t="s">
        <v>16</v>
      </c>
      <c r="D31" s="19"/>
      <c r="E31" s="19">
        <f t="shared" si="4"/>
        <v>0</v>
      </c>
      <c r="F31" s="19"/>
      <c r="G31" s="19">
        <f t="shared" si="5"/>
        <v>0</v>
      </c>
      <c r="H31" s="19"/>
      <c r="I31" s="19">
        <f t="shared" si="6"/>
        <v>0</v>
      </c>
      <c r="J31" s="19">
        <v>40</v>
      </c>
      <c r="K31" s="19">
        <f t="shared" si="7"/>
        <v>2400</v>
      </c>
    </row>
    <row r="32" spans="1:11" ht="12.75">
      <c r="A32" s="15" t="s">
        <v>12</v>
      </c>
      <c r="B32" s="20">
        <f>90+90+90+90+315+180+180+(265)</f>
        <v>1300</v>
      </c>
      <c r="C32" s="17" t="s">
        <v>16</v>
      </c>
      <c r="D32" s="19"/>
      <c r="E32" s="19">
        <f t="shared" si="4"/>
        <v>0</v>
      </c>
      <c r="F32" s="19"/>
      <c r="G32" s="19">
        <f t="shared" si="5"/>
        <v>0</v>
      </c>
      <c r="H32" s="19"/>
      <c r="I32" s="19">
        <f t="shared" si="6"/>
        <v>0</v>
      </c>
      <c r="J32" s="19">
        <v>1.25</v>
      </c>
      <c r="K32" s="19">
        <f t="shared" si="7"/>
        <v>1625</v>
      </c>
    </row>
    <row r="33" spans="1:11" ht="12.75">
      <c r="A33" s="15" t="s">
        <v>32</v>
      </c>
      <c r="B33" s="20">
        <f>1750+560+250+(240)</f>
        <v>2800</v>
      </c>
      <c r="C33" s="17" t="s">
        <v>16</v>
      </c>
      <c r="D33" s="19"/>
      <c r="E33" s="19">
        <f t="shared" si="4"/>
        <v>0</v>
      </c>
      <c r="F33" s="19"/>
      <c r="G33" s="19">
        <f t="shared" si="5"/>
        <v>0</v>
      </c>
      <c r="H33" s="19"/>
      <c r="I33" s="19">
        <f t="shared" si="6"/>
        <v>0</v>
      </c>
      <c r="J33" s="19">
        <v>1.5</v>
      </c>
      <c r="K33" s="19">
        <f t="shared" si="7"/>
        <v>4200</v>
      </c>
    </row>
    <row r="34" spans="1:11" ht="12.75">
      <c r="A34" s="15" t="s">
        <v>35</v>
      </c>
      <c r="B34" s="20">
        <v>500</v>
      </c>
      <c r="C34" s="17" t="s">
        <v>17</v>
      </c>
      <c r="D34" s="19"/>
      <c r="E34" s="19">
        <f t="shared" si="4"/>
        <v>0</v>
      </c>
      <c r="F34" s="19"/>
      <c r="G34" s="19">
        <f t="shared" si="5"/>
        <v>0</v>
      </c>
      <c r="H34" s="19"/>
      <c r="I34" s="19">
        <f t="shared" si="6"/>
        <v>0</v>
      </c>
      <c r="J34" s="19">
        <v>2</v>
      </c>
      <c r="K34" s="19">
        <f t="shared" si="7"/>
        <v>1000</v>
      </c>
    </row>
    <row r="35" spans="1:11" ht="12.75">
      <c r="A35" s="15" t="s">
        <v>45</v>
      </c>
      <c r="B35" s="20">
        <v>100</v>
      </c>
      <c r="C35" s="17" t="s">
        <v>17</v>
      </c>
      <c r="D35" s="19"/>
      <c r="E35" s="19">
        <f>D35*B35</f>
        <v>0</v>
      </c>
      <c r="F35" s="19"/>
      <c r="G35" s="19">
        <f>F35*B35</f>
        <v>0</v>
      </c>
      <c r="H35" s="19"/>
      <c r="I35" s="19">
        <f>H35*B35</f>
        <v>0</v>
      </c>
      <c r="J35" s="19">
        <v>15</v>
      </c>
      <c r="K35" s="19">
        <f>J35*B35</f>
        <v>1500</v>
      </c>
    </row>
    <row r="36" spans="1:11" ht="12.75">
      <c r="A36" s="15" t="s">
        <v>33</v>
      </c>
      <c r="B36" s="20">
        <v>1</v>
      </c>
      <c r="C36" s="17" t="s">
        <v>14</v>
      </c>
      <c r="D36" s="19"/>
      <c r="E36" s="19">
        <f t="shared" si="4"/>
        <v>0</v>
      </c>
      <c r="F36" s="19"/>
      <c r="G36" s="19">
        <f t="shared" si="5"/>
        <v>0</v>
      </c>
      <c r="H36" s="19"/>
      <c r="I36" s="19">
        <f t="shared" si="6"/>
        <v>0</v>
      </c>
      <c r="J36" s="19">
        <v>1500</v>
      </c>
      <c r="K36" s="19">
        <f t="shared" si="7"/>
        <v>1500</v>
      </c>
    </row>
    <row r="37" spans="1:11" ht="12.75">
      <c r="A37" s="21"/>
      <c r="B37" s="16"/>
      <c r="C37" s="17"/>
      <c r="D37" s="22"/>
      <c r="E37" s="18"/>
      <c r="F37" s="22"/>
      <c r="G37" s="18"/>
      <c r="H37" s="22"/>
      <c r="I37" s="18"/>
      <c r="J37" s="22"/>
      <c r="K37" s="22"/>
    </row>
    <row r="38" spans="1:11" ht="12.75">
      <c r="A38" s="21"/>
      <c r="B38" s="16"/>
      <c r="C38" s="17"/>
      <c r="D38" s="22"/>
      <c r="E38" s="18"/>
      <c r="F38" s="22"/>
      <c r="G38" s="18"/>
      <c r="H38" s="22"/>
      <c r="I38" s="18"/>
      <c r="J38" s="22"/>
      <c r="K38" s="22"/>
    </row>
    <row r="39" spans="1:11" ht="12.75">
      <c r="A39" s="4"/>
      <c r="B39" s="4"/>
      <c r="C39" s="4"/>
      <c r="D39" s="23" t="s">
        <v>9</v>
      </c>
      <c r="E39" s="24">
        <f>SUM(E8:E38)</f>
        <v>0</v>
      </c>
      <c r="F39" s="25" t="s">
        <v>9</v>
      </c>
      <c r="G39" s="24">
        <f>SUM(G8:G38)</f>
        <v>0</v>
      </c>
      <c r="H39" s="25" t="s">
        <v>9</v>
      </c>
      <c r="I39" s="24">
        <f>SUM(I8:I38)</f>
        <v>0</v>
      </c>
      <c r="J39" s="25" t="s">
        <v>9</v>
      </c>
      <c r="K39" s="24">
        <f>SUM(K8:K38)</f>
        <v>286745</v>
      </c>
    </row>
    <row r="41" ht="12.75">
      <c r="A41" s="2"/>
    </row>
  </sheetData>
  <sheetProtection/>
  <mergeCells count="4">
    <mergeCell ref="J5:K5"/>
    <mergeCell ref="J4:K4"/>
    <mergeCell ref="E1:K3"/>
    <mergeCell ref="A1:D3"/>
  </mergeCells>
  <printOptions/>
  <pageMargins left="0.25" right="0.25" top="0.25" bottom="0.25" header="0.5" footer="0.5"/>
  <pageSetup fitToHeight="1" fitToWidth="1" horizontalDpi="1200" verticalDpi="12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Allegan Road Commission</dc:creator>
  <cp:keywords/>
  <dc:description/>
  <cp:lastModifiedBy>Jason Edwards</cp:lastModifiedBy>
  <cp:lastPrinted>2014-02-14T19:25:37Z</cp:lastPrinted>
  <dcterms:created xsi:type="dcterms:W3CDTF">1999-02-05T13:45:32Z</dcterms:created>
  <dcterms:modified xsi:type="dcterms:W3CDTF">2014-03-03T15:43:33Z</dcterms:modified>
  <cp:category/>
  <cp:version/>
  <cp:contentType/>
  <cp:contentStatus/>
</cp:coreProperties>
</file>